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8_{C095BD81-276B-4870-B9C1-60340C8FEE9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տարբորութ" sheetId="6" r:id="rId1"/>
    <sheet name="2024" sheetId="5" r:id="rId2"/>
    <sheet name="2023" sheetId="4" r:id="rId3"/>
    <sheet name="Лист1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5" l="1"/>
  <c r="J9" i="5"/>
  <c r="K13" i="6" l="1"/>
  <c r="D20" i="6" l="1"/>
  <c r="E20" i="6"/>
  <c r="F20" i="6"/>
  <c r="G20" i="6"/>
  <c r="H20" i="6"/>
  <c r="I20" i="6"/>
  <c r="C20" i="6"/>
  <c r="I10" i="6"/>
  <c r="I11" i="6"/>
  <c r="I12" i="6"/>
  <c r="I13" i="6"/>
  <c r="I14" i="6"/>
  <c r="I15" i="6"/>
  <c r="I16" i="6"/>
  <c r="I17" i="6"/>
  <c r="H10" i="6"/>
  <c r="H11" i="6"/>
  <c r="H12" i="6"/>
  <c r="H13" i="6"/>
  <c r="H14" i="6"/>
  <c r="H15" i="6"/>
  <c r="H16" i="6"/>
  <c r="H17" i="6"/>
  <c r="G10" i="6"/>
  <c r="G11" i="6"/>
  <c r="G12" i="6"/>
  <c r="G13" i="6"/>
  <c r="G14" i="6"/>
  <c r="G15" i="6"/>
  <c r="G16" i="6"/>
  <c r="G17" i="6"/>
  <c r="F10" i="6"/>
  <c r="F11" i="6"/>
  <c r="F12" i="6"/>
  <c r="F13" i="6"/>
  <c r="F14" i="6"/>
  <c r="F15" i="6"/>
  <c r="F16" i="6"/>
  <c r="F17" i="6"/>
  <c r="D17" i="6"/>
  <c r="E10" i="6"/>
  <c r="E11" i="6"/>
  <c r="E12" i="6"/>
  <c r="E13" i="6"/>
  <c r="E14" i="6"/>
  <c r="E15" i="6"/>
  <c r="E16" i="6"/>
  <c r="E17" i="6"/>
  <c r="D10" i="6"/>
  <c r="D11" i="6"/>
  <c r="D12" i="6"/>
  <c r="D13" i="6"/>
  <c r="D14" i="6"/>
  <c r="D15" i="6"/>
  <c r="D16" i="6"/>
  <c r="D9" i="6"/>
  <c r="E9" i="6"/>
  <c r="F9" i="6"/>
  <c r="G9" i="6"/>
  <c r="H9" i="6"/>
  <c r="I9" i="6"/>
  <c r="C10" i="6"/>
  <c r="C11" i="6"/>
  <c r="C12" i="6"/>
  <c r="C13" i="6"/>
  <c r="C14" i="6"/>
  <c r="C15" i="6"/>
  <c r="C16" i="6"/>
  <c r="C17" i="6"/>
  <c r="C9" i="6"/>
  <c r="D18" i="6" l="1"/>
  <c r="D21" i="6" s="1"/>
  <c r="J15" i="6"/>
  <c r="I18" i="6"/>
  <c r="I21" i="6" s="1"/>
  <c r="J20" i="6"/>
  <c r="E18" i="6"/>
  <c r="E21" i="6" s="1"/>
  <c r="H18" i="6"/>
  <c r="H21" i="6" s="1"/>
  <c r="J12" i="6"/>
  <c r="J17" i="6"/>
  <c r="J11" i="6"/>
  <c r="G18" i="6"/>
  <c r="G21" i="6" s="1"/>
  <c r="F18" i="6"/>
  <c r="F21" i="6" s="1"/>
  <c r="J16" i="6"/>
  <c r="J14" i="6"/>
  <c r="J13" i="6"/>
  <c r="J10" i="6"/>
  <c r="C18" i="6"/>
  <c r="C21" i="6" s="1"/>
  <c r="J9" i="6"/>
  <c r="C21" i="5"/>
  <c r="J20" i="5"/>
  <c r="I18" i="5"/>
  <c r="I21" i="5" s="1"/>
  <c r="H18" i="5"/>
  <c r="H21" i="5" s="1"/>
  <c r="G18" i="5"/>
  <c r="G21" i="5" s="1"/>
  <c r="F18" i="5"/>
  <c r="F21" i="5" s="1"/>
  <c r="E18" i="5"/>
  <c r="E21" i="5" s="1"/>
  <c r="D18" i="5"/>
  <c r="D21" i="5" s="1"/>
  <c r="J17" i="5"/>
  <c r="J16" i="5"/>
  <c r="J15" i="5"/>
  <c r="J14" i="5"/>
  <c r="J13" i="5"/>
  <c r="J12" i="5"/>
  <c r="J11" i="5"/>
  <c r="J10" i="5"/>
  <c r="J18" i="6" l="1"/>
  <c r="J21" i="6" s="1"/>
  <c r="J18" i="5"/>
  <c r="J21" i="5" s="1"/>
  <c r="J20" i="4"/>
  <c r="I18" i="4"/>
  <c r="I21" i="4" s="1"/>
  <c r="H18" i="4"/>
  <c r="H21" i="4" s="1"/>
  <c r="G18" i="4"/>
  <c r="G21" i="4" s="1"/>
  <c r="F18" i="4"/>
  <c r="F21" i="4" s="1"/>
  <c r="E18" i="4"/>
  <c r="E21" i="4" s="1"/>
  <c r="D18" i="4"/>
  <c r="D21" i="4" s="1"/>
  <c r="C18" i="4"/>
  <c r="C21" i="4" s="1"/>
  <c r="J17" i="4"/>
  <c r="J16" i="4"/>
  <c r="J15" i="4"/>
  <c r="J14" i="4"/>
  <c r="J13" i="4"/>
  <c r="J12" i="4"/>
  <c r="J11" i="4"/>
  <c r="J10" i="4"/>
  <c r="J9" i="4"/>
  <c r="J18" i="4" l="1"/>
  <c r="J21" i="4" s="1"/>
</calcChain>
</file>

<file path=xl/sharedStrings.xml><?xml version="1.0" encoding="utf-8"?>
<sst xmlns="http://schemas.openxmlformats.org/spreadsheetml/2006/main" count="95" uniqueCount="35">
  <si>
    <t>Հ/h</t>
  </si>
  <si>
    <t>1.</t>
  </si>
  <si>
    <t>2.</t>
  </si>
  <si>
    <t>3.</t>
  </si>
  <si>
    <t>4.</t>
  </si>
  <si>
    <t>Մեքենաներ և սարքավորումներ</t>
  </si>
  <si>
    <t>5.</t>
  </si>
  <si>
    <t>Տրանսպորտային միջոցներ</t>
  </si>
  <si>
    <t>6.</t>
  </si>
  <si>
    <t>Այլ հիմնական միջոցներ</t>
  </si>
  <si>
    <t>Ընդամենը</t>
  </si>
  <si>
    <t xml:space="preserve">Շենքեր և շինություններ (կառուցվածքներ) </t>
  </si>
  <si>
    <t xml:space="preserve">Փոխանցող հարմարանքներ </t>
  </si>
  <si>
    <t>Գրասենյակային և տնտեսական գույք</t>
  </si>
  <si>
    <t>Փոքրարժեք և արագամաշ առարկաներ</t>
  </si>
  <si>
    <t>Բնակավայրի անվանումը</t>
  </si>
  <si>
    <t>ԸՆԴԱՄԵՆԸ ՀԱՄԱՅՆՔ</t>
  </si>
  <si>
    <t>Լոռու մարզի Լոռի  Բերդ համայնքի Ագարակի մանկապարտեզ ՀՈԱԿ</t>
  </si>
  <si>
    <t>Ագարակ</t>
  </si>
  <si>
    <t>Բովաձոր</t>
  </si>
  <si>
    <t>Լեջան</t>
  </si>
  <si>
    <t>Լոռի Բերդ</t>
  </si>
  <si>
    <t>Կողես</t>
  </si>
  <si>
    <t>Հովնանաձոր</t>
  </si>
  <si>
    <t>Յաղդան</t>
  </si>
  <si>
    <t>Սվերդլով</t>
  </si>
  <si>
    <t>Ուռուտ</t>
  </si>
  <si>
    <t>Լոռի Բերդ համայնքի ապրանքանյութական արժեքների 2023թ. գույքագրման արդյունքների</t>
  </si>
  <si>
    <t>ԱՄՓՈՓ ՏՎՅԱԼՆԵՐ</t>
  </si>
  <si>
    <t>Հավելված</t>
  </si>
  <si>
    <t xml:space="preserve">Լոռի Բերդ համայնքի ավագանու </t>
  </si>
  <si>
    <t>Գույքի խմբերի անվանումները և հաշվեկշռային արժեքները /հազ.դրամ/</t>
  </si>
  <si>
    <t>Լոռու մարզի Լոռի  Բերդ համայնքի մանկապարտեզ ՀՈԱԿ</t>
  </si>
  <si>
    <t>Լոռի Բերդ համայնքի ապրանքանյութական արժեքների 2025թ. գույքագրման արդյունքների</t>
  </si>
  <si>
    <t>2025թ նոյեմբերի 10-ի  թիվ    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</si>
</sst>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Unicode"/>
      <family val="2"/>
      <charset val="204"/>
    </font>
    <font>
      <b/>
      <sz val="11"/>
      <name val="Arial Unicode"/>
      <family val="2"/>
      <charset val="204"/>
    </font>
    <font>
      <b/>
      <sz val="10"/>
      <name val="Arial Unicode"/>
      <family val="2"/>
      <charset val="204"/>
    </font>
    <font>
      <sz val="10"/>
      <color theme="1"/>
      <name val="GHEA Grapalat"/>
    </font>
    <font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2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16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2" borderId="0" xfId="0" applyFont="1" applyFill="1"/>
    <xf numFmtId="164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4">
    <cellStyle name="Normal 13 2" xfId="3" xr:uid="{00000000-0005-0000-0000-000000000000}"/>
    <cellStyle name="Обычный" xfId="0" builtinId="0"/>
    <cellStyle name="Обычный 2" xfId="2" xr:uid="{00000000-0005-0000-0000-000002000000}"/>
    <cellStyle name="Обычный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opLeftCell="A7" workbookViewId="0">
      <selection activeCell="B29" sqref="B29"/>
    </sheetView>
  </sheetViews>
  <sheetFormatPr defaultRowHeight="12.75" x14ac:dyDescent="0.2"/>
  <cols>
    <col min="1" max="1" width="5" style="15" customWidth="1"/>
    <col min="2" max="2" width="21.7109375" style="15" customWidth="1"/>
    <col min="3" max="3" width="11" style="16" customWidth="1"/>
    <col min="4" max="4" width="11.5703125" style="16" customWidth="1"/>
    <col min="5" max="5" width="12.42578125" style="16" customWidth="1"/>
    <col min="6" max="6" width="10.140625" style="16" customWidth="1"/>
    <col min="7" max="7" width="10.85546875" style="16" customWidth="1"/>
    <col min="8" max="8" width="9.85546875" style="16" customWidth="1"/>
    <col min="9" max="9" width="11.85546875" style="16" customWidth="1"/>
    <col min="10" max="10" width="11.140625" style="16" customWidth="1"/>
    <col min="11" max="11" width="15" style="15" customWidth="1"/>
    <col min="12" max="16384" width="9.140625" style="15"/>
  </cols>
  <sheetData>
    <row r="1" spans="1:15" ht="15" customHeight="1" x14ac:dyDescent="0.2">
      <c r="G1" s="33" t="s">
        <v>29</v>
      </c>
      <c r="H1" s="33"/>
      <c r="I1" s="33"/>
      <c r="J1" s="33"/>
    </row>
    <row r="2" spans="1:15" ht="15" customHeight="1" x14ac:dyDescent="0.25">
      <c r="G2" s="34"/>
      <c r="H2" s="34"/>
      <c r="I2" s="34"/>
      <c r="J2" s="34"/>
    </row>
    <row r="3" spans="1:15" ht="15" customHeight="1" x14ac:dyDescent="0.25">
      <c r="D3" s="15"/>
      <c r="G3" s="34"/>
      <c r="H3" s="34"/>
      <c r="I3" s="34"/>
      <c r="J3" s="34"/>
    </row>
    <row r="4" spans="1:15" ht="14.2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5" ht="14.25" x14ac:dyDescent="0.2">
      <c r="A5" s="36"/>
      <c r="B5" s="36"/>
      <c r="C5" s="36"/>
      <c r="D5" s="36"/>
      <c r="E5" s="36"/>
      <c r="F5" s="36"/>
      <c r="G5" s="36"/>
      <c r="H5" s="36"/>
      <c r="I5" s="36"/>
      <c r="J5" s="36"/>
    </row>
    <row r="7" spans="1:15" ht="19.5" customHeight="1" x14ac:dyDescent="0.2">
      <c r="A7" s="37" t="s">
        <v>0</v>
      </c>
      <c r="B7" s="38" t="s">
        <v>15</v>
      </c>
      <c r="C7" s="39" t="s">
        <v>31</v>
      </c>
      <c r="D7" s="39"/>
      <c r="E7" s="39"/>
      <c r="F7" s="39"/>
      <c r="G7" s="39"/>
      <c r="H7" s="39"/>
      <c r="I7" s="39"/>
      <c r="J7" s="39"/>
    </row>
    <row r="8" spans="1:15" ht="69.75" customHeight="1" x14ac:dyDescent="0.2">
      <c r="A8" s="37"/>
      <c r="B8" s="38"/>
      <c r="C8" s="17" t="s">
        <v>11</v>
      </c>
      <c r="D8" s="17" t="s">
        <v>12</v>
      </c>
      <c r="E8" s="17" t="s">
        <v>5</v>
      </c>
      <c r="F8" s="17" t="s">
        <v>7</v>
      </c>
      <c r="G8" s="17" t="s">
        <v>13</v>
      </c>
      <c r="H8" s="17" t="s">
        <v>9</v>
      </c>
      <c r="I8" s="17" t="s">
        <v>14</v>
      </c>
      <c r="J8" s="17" t="s">
        <v>10</v>
      </c>
    </row>
    <row r="9" spans="1:15" s="21" customFormat="1" ht="22.5" customHeight="1" x14ac:dyDescent="0.25">
      <c r="A9" s="18" t="s">
        <v>1</v>
      </c>
      <c r="B9" s="19" t="s">
        <v>18</v>
      </c>
      <c r="C9" s="20">
        <f>+'2024'!C9-'2023'!C9</f>
        <v>0</v>
      </c>
      <c r="D9" s="20">
        <f>+'2024'!D9-'2023'!D9</f>
        <v>0</v>
      </c>
      <c r="E9" s="20">
        <f>+'2024'!E9-'2023'!E9</f>
        <v>475.89999999999964</v>
      </c>
      <c r="F9" s="20">
        <f>+'2024'!F9-'2023'!F9</f>
        <v>0</v>
      </c>
      <c r="G9" s="20">
        <f>+'2024'!G9-'2023'!G9</f>
        <v>1358.4999999999991</v>
      </c>
      <c r="H9" s="20">
        <f>+'2024'!H9-'2023'!H9</f>
        <v>194.1</v>
      </c>
      <c r="I9" s="20">
        <f>+'2024'!I9-'2023'!I9</f>
        <v>207.5</v>
      </c>
      <c r="J9" s="20">
        <f>SUM(C9:I9)</f>
        <v>2235.9999999999986</v>
      </c>
    </row>
    <row r="10" spans="1:15" s="21" customFormat="1" ht="22.5" customHeight="1" x14ac:dyDescent="0.25">
      <c r="A10" s="18" t="s">
        <v>2</v>
      </c>
      <c r="B10" s="19" t="s">
        <v>19</v>
      </c>
      <c r="C10" s="20">
        <f>+'2024'!C10-'2023'!C10</f>
        <v>0</v>
      </c>
      <c r="D10" s="20">
        <f>+'2024'!D10-'2023'!D10</f>
        <v>0</v>
      </c>
      <c r="E10" s="20">
        <f>+'2024'!E10-'2023'!E10</f>
        <v>463.60000000000036</v>
      </c>
      <c r="F10" s="20">
        <f>+'2024'!F10-'2023'!F10</f>
        <v>0</v>
      </c>
      <c r="G10" s="20">
        <f>+'2024'!G10-'2023'!G10</f>
        <v>659.69999999999982</v>
      </c>
      <c r="H10" s="20">
        <f>+'2024'!H10-'2023'!H10</f>
        <v>0</v>
      </c>
      <c r="I10" s="20">
        <f>+'2024'!I10-'2023'!I10</f>
        <v>69.199999999999989</v>
      </c>
      <c r="J10" s="20">
        <f t="shared" ref="J10:J17" si="0">SUM(C10:I10)</f>
        <v>1192.5000000000002</v>
      </c>
    </row>
    <row r="11" spans="1:15" s="21" customFormat="1" ht="22.5" customHeight="1" x14ac:dyDescent="0.25">
      <c r="A11" s="18" t="s">
        <v>3</v>
      </c>
      <c r="B11" s="19" t="s">
        <v>20</v>
      </c>
      <c r="C11" s="20">
        <f>+'2024'!C11-'2023'!C11</f>
        <v>0</v>
      </c>
      <c r="D11" s="20">
        <f>+'2024'!D11-'2023'!D11</f>
        <v>0</v>
      </c>
      <c r="E11" s="20">
        <f>+'2024'!E11-'2023'!E11</f>
        <v>77.399999999999636</v>
      </c>
      <c r="F11" s="20">
        <f>+'2024'!F11-'2023'!F11</f>
        <v>0</v>
      </c>
      <c r="G11" s="20">
        <f>+'2024'!G11-'2023'!G11</f>
        <v>949.59999999999945</v>
      </c>
      <c r="H11" s="20">
        <f>+'2024'!H11-'2023'!H11</f>
        <v>194</v>
      </c>
      <c r="I11" s="20">
        <f>+'2024'!I11-'2023'!I11</f>
        <v>48.299999999999727</v>
      </c>
      <c r="J11" s="20">
        <f>SUM(C11:I11)</f>
        <v>1269.2999999999988</v>
      </c>
      <c r="K11" s="21">
        <v>3336350</v>
      </c>
      <c r="L11" s="22"/>
    </row>
    <row r="12" spans="1:15" s="21" customFormat="1" ht="22.5" customHeight="1" x14ac:dyDescent="0.25">
      <c r="A12" s="18" t="s">
        <v>4</v>
      </c>
      <c r="B12" s="19" t="s">
        <v>21</v>
      </c>
      <c r="C12" s="20">
        <f>+'2024'!C12-'2023'!C12</f>
        <v>0</v>
      </c>
      <c r="D12" s="20">
        <f>+'2024'!D12-'2023'!D12</f>
        <v>0</v>
      </c>
      <c r="E12" s="20">
        <f>+'2024'!E12-'2023'!E12</f>
        <v>511</v>
      </c>
      <c r="F12" s="20">
        <f>+'2024'!F12-'2023'!F12</f>
        <v>0</v>
      </c>
      <c r="G12" s="20">
        <f>+'2024'!G12-'2023'!G12</f>
        <v>7666.7000000000007</v>
      </c>
      <c r="H12" s="20">
        <f>+'2024'!H12-'2023'!H12</f>
        <v>388</v>
      </c>
      <c r="I12" s="20">
        <f>+'2024'!I12-'2023'!I12</f>
        <v>278.20000000000005</v>
      </c>
      <c r="J12" s="20">
        <f t="shared" si="0"/>
        <v>8843.9000000000015</v>
      </c>
      <c r="K12" s="21">
        <v>2881751</v>
      </c>
    </row>
    <row r="13" spans="1:15" s="21" customFormat="1" ht="22.5" customHeight="1" x14ac:dyDescent="0.25">
      <c r="A13" s="18" t="s">
        <v>6</v>
      </c>
      <c r="B13" s="19" t="s">
        <v>22</v>
      </c>
      <c r="C13" s="20">
        <f>+'2024'!C13-'2023'!C13</f>
        <v>0</v>
      </c>
      <c r="D13" s="20">
        <f>+'2024'!D13-'2023'!D13</f>
        <v>0</v>
      </c>
      <c r="E13" s="20">
        <f>+'2024'!E13-'2023'!E13</f>
        <v>463.5</v>
      </c>
      <c r="F13" s="20">
        <f>+'2024'!F13-'2023'!F13</f>
        <v>0</v>
      </c>
      <c r="G13" s="20">
        <f>+'2024'!G13-'2023'!G13</f>
        <v>551.80000000000018</v>
      </c>
      <c r="H13" s="20">
        <f>+'2024'!H13-'2023'!H13</f>
        <v>-0.1000000000003638</v>
      </c>
      <c r="I13" s="20">
        <f>+'2024'!I13-'2023'!I13</f>
        <v>128.59999999999991</v>
      </c>
      <c r="J13" s="20">
        <f t="shared" si="0"/>
        <v>1143.7999999999997</v>
      </c>
      <c r="K13" s="21">
        <f>SUM(K11:K12)</f>
        <v>6218101</v>
      </c>
    </row>
    <row r="14" spans="1:15" s="21" customFormat="1" ht="22.5" customHeight="1" x14ac:dyDescent="0.25">
      <c r="A14" s="18" t="s">
        <v>8</v>
      </c>
      <c r="B14" s="19" t="s">
        <v>23</v>
      </c>
      <c r="C14" s="20">
        <f>+'2024'!C14-'2023'!C14</f>
        <v>0</v>
      </c>
      <c r="D14" s="20">
        <f>+'2024'!D14-'2023'!D14</f>
        <v>0</v>
      </c>
      <c r="E14" s="20">
        <f>+'2024'!E14-'2023'!E14</f>
        <v>0</v>
      </c>
      <c r="F14" s="20">
        <f>+'2024'!F14-'2023'!F14</f>
        <v>0</v>
      </c>
      <c r="G14" s="20">
        <f>+'2024'!G14-'2023'!G14</f>
        <v>292.79999999999995</v>
      </c>
      <c r="H14" s="20">
        <f>+'2024'!H14-'2023'!H14</f>
        <v>0.10000000000000853</v>
      </c>
      <c r="I14" s="20">
        <f>+'2024'!I14-'2023'!I14</f>
        <v>0</v>
      </c>
      <c r="J14" s="20">
        <f t="shared" si="0"/>
        <v>292.89999999999998</v>
      </c>
      <c r="O14" s="23"/>
    </row>
    <row r="15" spans="1:15" s="21" customFormat="1" ht="22.5" customHeight="1" x14ac:dyDescent="0.25">
      <c r="A15" s="18">
        <v>7</v>
      </c>
      <c r="B15" s="19" t="s">
        <v>24</v>
      </c>
      <c r="C15" s="20">
        <f>+'2024'!C15-'2023'!C15</f>
        <v>0</v>
      </c>
      <c r="D15" s="20">
        <f>+'2024'!D15-'2023'!D15</f>
        <v>0</v>
      </c>
      <c r="E15" s="20">
        <f>+'2024'!E15-'2023'!E15</f>
        <v>445.5</v>
      </c>
      <c r="F15" s="20">
        <f>+'2024'!F15-'2023'!F15</f>
        <v>0</v>
      </c>
      <c r="G15" s="20">
        <f>+'2024'!G15-'2023'!G15</f>
        <v>460</v>
      </c>
      <c r="H15" s="20">
        <f>+'2024'!H15-'2023'!H15</f>
        <v>0</v>
      </c>
      <c r="I15" s="20">
        <f>+'2024'!I15-'2023'!I15</f>
        <v>176.30000000000007</v>
      </c>
      <c r="J15" s="20">
        <f t="shared" si="0"/>
        <v>1081.8000000000002</v>
      </c>
    </row>
    <row r="16" spans="1:15" s="21" customFormat="1" ht="22.5" customHeight="1" x14ac:dyDescent="0.25">
      <c r="A16" s="18">
        <v>8</v>
      </c>
      <c r="B16" s="19" t="s">
        <v>25</v>
      </c>
      <c r="C16" s="20">
        <f>+'2024'!C16-'2023'!C16</f>
        <v>0</v>
      </c>
      <c r="D16" s="20">
        <f>+'2024'!D16-'2023'!D16</f>
        <v>0</v>
      </c>
      <c r="E16" s="20">
        <f>+'2024'!E16-'2023'!E16</f>
        <v>445.60000000000036</v>
      </c>
      <c r="F16" s="20">
        <f>+'2024'!F16-'2023'!F16</f>
        <v>0</v>
      </c>
      <c r="G16" s="20">
        <f>+'2024'!G16-'2023'!G16</f>
        <v>1128.9000000000005</v>
      </c>
      <c r="H16" s="20">
        <f>+'2024'!H16-'2023'!H16</f>
        <v>0</v>
      </c>
      <c r="I16" s="20">
        <f>+'2024'!I16-'2023'!I16</f>
        <v>147.29999999999995</v>
      </c>
      <c r="J16" s="20">
        <f t="shared" si="0"/>
        <v>1721.8000000000009</v>
      </c>
    </row>
    <row r="17" spans="1:10" s="21" customFormat="1" ht="22.5" customHeight="1" x14ac:dyDescent="0.25">
      <c r="A17" s="18">
        <v>9</v>
      </c>
      <c r="B17" s="19" t="s">
        <v>26</v>
      </c>
      <c r="C17" s="20">
        <f>+'2024'!C17-'2023'!C17</f>
        <v>0</v>
      </c>
      <c r="D17" s="20">
        <f>+'2024'!D17-'2023'!D17</f>
        <v>0</v>
      </c>
      <c r="E17" s="20">
        <f>+'2024'!E17-'2023'!E17</f>
        <v>476</v>
      </c>
      <c r="F17" s="20">
        <f>+'2024'!F17-'2023'!F17</f>
        <v>0</v>
      </c>
      <c r="G17" s="20">
        <f>+'2024'!G17-'2023'!G17</f>
        <v>1363.8000000000002</v>
      </c>
      <c r="H17" s="20">
        <f>+'2024'!H17-'2023'!H17</f>
        <v>194</v>
      </c>
      <c r="I17" s="20">
        <f>+'2024'!I17-'2023'!I17</f>
        <v>345.09999999999991</v>
      </c>
      <c r="J17" s="20">
        <f t="shared" si="0"/>
        <v>2378.9</v>
      </c>
    </row>
    <row r="18" spans="1:10" s="27" customFormat="1" ht="27" customHeight="1" x14ac:dyDescent="0.25">
      <c r="A18" s="24"/>
      <c r="B18" s="25" t="s">
        <v>16</v>
      </c>
      <c r="C18" s="26">
        <f>SUM(C9:C17)</f>
        <v>0</v>
      </c>
      <c r="D18" s="26">
        <f t="shared" ref="D18:I18" si="1">SUM(D9:D17)</f>
        <v>0</v>
      </c>
      <c r="E18" s="26">
        <f t="shared" si="1"/>
        <v>3358.5</v>
      </c>
      <c r="F18" s="26">
        <f t="shared" si="1"/>
        <v>0</v>
      </c>
      <c r="G18" s="26">
        <f t="shared" si="1"/>
        <v>14431.8</v>
      </c>
      <c r="H18" s="26">
        <f t="shared" si="1"/>
        <v>970.09999999999968</v>
      </c>
      <c r="I18" s="26">
        <f t="shared" si="1"/>
        <v>1400.4999999999995</v>
      </c>
      <c r="J18" s="26">
        <f>SUM(J9:J17)</f>
        <v>20160.899999999998</v>
      </c>
    </row>
    <row r="19" spans="1:10" s="21" customForma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 s="21" customFormat="1" ht="44.25" customHeight="1" x14ac:dyDescent="0.25">
      <c r="A20" s="28"/>
      <c r="B20" s="29" t="s">
        <v>17</v>
      </c>
      <c r="C20" s="20">
        <f>+'2024'!C20-'2023'!C20</f>
        <v>0</v>
      </c>
      <c r="D20" s="20">
        <f>+'2024'!D20-'2023'!D20</f>
        <v>0</v>
      </c>
      <c r="E20" s="20">
        <f>+'2024'!E20-'2023'!E20</f>
        <v>0</v>
      </c>
      <c r="F20" s="20">
        <f>+'2024'!F20-'2023'!F20</f>
        <v>0</v>
      </c>
      <c r="G20" s="20">
        <f>+'2024'!G20-'2023'!G20</f>
        <v>24482</v>
      </c>
      <c r="H20" s="20">
        <f>+'2024'!H20-'2023'!H20</f>
        <v>0</v>
      </c>
      <c r="I20" s="20">
        <f>+'2024'!I20-'2023'!I20</f>
        <v>1509.8</v>
      </c>
      <c r="J20" s="20">
        <f>SUM(C20:I20)</f>
        <v>25991.8</v>
      </c>
    </row>
    <row r="21" spans="1:10" s="21" customFormat="1" ht="17.25" customHeight="1" x14ac:dyDescent="0.25">
      <c r="A21" s="28"/>
      <c r="B21" s="30" t="s">
        <v>10</v>
      </c>
      <c r="C21" s="26">
        <f>+C18+C20</f>
        <v>0</v>
      </c>
      <c r="D21" s="26">
        <f t="shared" ref="D21:J21" si="2">+D18+D20</f>
        <v>0</v>
      </c>
      <c r="E21" s="26">
        <f t="shared" si="2"/>
        <v>3358.5</v>
      </c>
      <c r="F21" s="26">
        <f t="shared" si="2"/>
        <v>0</v>
      </c>
      <c r="G21" s="26">
        <f t="shared" si="2"/>
        <v>38913.800000000003</v>
      </c>
      <c r="H21" s="26">
        <f t="shared" si="2"/>
        <v>970.09999999999968</v>
      </c>
      <c r="I21" s="26">
        <f t="shared" si="2"/>
        <v>2910.2999999999993</v>
      </c>
      <c r="J21" s="26">
        <f t="shared" si="2"/>
        <v>46152.7</v>
      </c>
    </row>
  </sheetData>
  <mergeCells count="9">
    <mergeCell ref="A19:J19"/>
    <mergeCell ref="G1:J1"/>
    <mergeCell ref="G2:J2"/>
    <mergeCell ref="G3:J3"/>
    <mergeCell ref="A4:J4"/>
    <mergeCell ref="A5:J5"/>
    <mergeCell ref="A7:A8"/>
    <mergeCell ref="B7:B8"/>
    <mergeCell ref="C7:J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tabSelected="1" workbookViewId="0">
      <selection activeCell="O12" sqref="O12"/>
    </sheetView>
  </sheetViews>
  <sheetFormatPr defaultRowHeight="12.75" x14ac:dyDescent="0.2"/>
  <cols>
    <col min="1" max="1" width="5" style="1" customWidth="1"/>
    <col min="2" max="2" width="21.7109375" style="1" customWidth="1"/>
    <col min="3" max="3" width="11" style="2" customWidth="1"/>
    <col min="4" max="4" width="11.5703125" style="2" customWidth="1"/>
    <col min="5" max="5" width="12.42578125" style="2" customWidth="1"/>
    <col min="6" max="6" width="10.140625" style="2" customWidth="1"/>
    <col min="7" max="7" width="10.85546875" style="2" customWidth="1"/>
    <col min="8" max="8" width="9.85546875" style="2" customWidth="1"/>
    <col min="9" max="9" width="12.5703125" style="2" customWidth="1"/>
    <col min="10" max="10" width="11.140625" style="2" customWidth="1"/>
    <col min="11" max="11" width="15" style="1" customWidth="1"/>
    <col min="12" max="16384" width="9.140625" style="1"/>
  </cols>
  <sheetData>
    <row r="1" spans="1:15" ht="15" customHeight="1" x14ac:dyDescent="0.2">
      <c r="G1" s="41" t="s">
        <v>29</v>
      </c>
      <c r="H1" s="41"/>
      <c r="I1" s="41"/>
      <c r="J1" s="41"/>
    </row>
    <row r="2" spans="1:15" ht="15" customHeight="1" x14ac:dyDescent="0.25">
      <c r="G2" s="42" t="s">
        <v>30</v>
      </c>
      <c r="H2" s="42"/>
      <c r="I2" s="42"/>
      <c r="J2" s="42"/>
    </row>
    <row r="3" spans="1:15" ht="15" customHeight="1" x14ac:dyDescent="0.25">
      <c r="D3" s="1"/>
      <c r="G3" s="42" t="s">
        <v>34</v>
      </c>
      <c r="H3" s="42"/>
      <c r="I3" s="42"/>
      <c r="J3" s="42"/>
    </row>
    <row r="4" spans="1:15" ht="14.25" x14ac:dyDescent="0.2">
      <c r="A4" s="43" t="s">
        <v>28</v>
      </c>
      <c r="B4" s="43"/>
      <c r="C4" s="43"/>
      <c r="D4" s="43"/>
      <c r="E4" s="43"/>
      <c r="F4" s="43"/>
      <c r="G4" s="43"/>
      <c r="H4" s="43"/>
      <c r="I4" s="43"/>
      <c r="J4" s="43"/>
    </row>
    <row r="5" spans="1:15" ht="14.25" x14ac:dyDescent="0.2">
      <c r="A5" s="44" t="s">
        <v>33</v>
      </c>
      <c r="B5" s="44"/>
      <c r="C5" s="44"/>
      <c r="D5" s="44"/>
      <c r="E5" s="44"/>
      <c r="F5" s="44"/>
      <c r="G5" s="44"/>
      <c r="H5" s="44"/>
      <c r="I5" s="44"/>
      <c r="J5" s="44"/>
    </row>
    <row r="7" spans="1:15" ht="19.5" customHeight="1" x14ac:dyDescent="0.2">
      <c r="A7" s="45" t="s">
        <v>0</v>
      </c>
      <c r="B7" s="46" t="s">
        <v>15</v>
      </c>
      <c r="C7" s="47" t="s">
        <v>31</v>
      </c>
      <c r="D7" s="47"/>
      <c r="E7" s="47"/>
      <c r="F7" s="47"/>
      <c r="G7" s="47"/>
      <c r="H7" s="47"/>
      <c r="I7" s="47"/>
      <c r="J7" s="47"/>
    </row>
    <row r="8" spans="1:15" ht="69.75" customHeight="1" x14ac:dyDescent="0.2">
      <c r="A8" s="45"/>
      <c r="B8" s="46"/>
      <c r="C8" s="31" t="s">
        <v>11</v>
      </c>
      <c r="D8" s="31" t="s">
        <v>12</v>
      </c>
      <c r="E8" s="31" t="s">
        <v>5</v>
      </c>
      <c r="F8" s="31" t="s">
        <v>7</v>
      </c>
      <c r="G8" s="31" t="s">
        <v>13</v>
      </c>
      <c r="H8" s="31" t="s">
        <v>9</v>
      </c>
      <c r="I8" s="31" t="s">
        <v>14</v>
      </c>
      <c r="J8" s="31" t="s">
        <v>10</v>
      </c>
    </row>
    <row r="9" spans="1:15" s="6" customFormat="1" ht="22.5" customHeight="1" x14ac:dyDescent="0.25">
      <c r="A9" s="3" t="s">
        <v>1</v>
      </c>
      <c r="B9" s="4" t="s">
        <v>18</v>
      </c>
      <c r="C9" s="5">
        <v>120144.2</v>
      </c>
      <c r="D9" s="5">
        <v>20588.3</v>
      </c>
      <c r="E9" s="5">
        <v>16245.5</v>
      </c>
      <c r="F9" s="5"/>
      <c r="G9" s="5">
        <v>9366.2999999999993</v>
      </c>
      <c r="H9" s="5">
        <v>215.2</v>
      </c>
      <c r="I9" s="5">
        <v>1286.0999999999999</v>
      </c>
      <c r="J9" s="5">
        <f>SUM(C9:I9)</f>
        <v>167845.6</v>
      </c>
    </row>
    <row r="10" spans="1:15" s="6" customFormat="1" ht="22.5" customHeight="1" x14ac:dyDescent="0.25">
      <c r="A10" s="3" t="s">
        <v>2</v>
      </c>
      <c r="B10" s="4" t="s">
        <v>19</v>
      </c>
      <c r="C10" s="5">
        <v>2487.9</v>
      </c>
      <c r="D10" s="5">
        <v>19176.7</v>
      </c>
      <c r="E10" s="5">
        <v>8944.5</v>
      </c>
      <c r="F10" s="5">
        <v>2744</v>
      </c>
      <c r="G10" s="5">
        <v>5234.5</v>
      </c>
      <c r="H10" s="5">
        <v>16</v>
      </c>
      <c r="I10" s="5">
        <v>478.2</v>
      </c>
      <c r="J10" s="5">
        <f t="shared" ref="J10:J17" si="0">SUM(C10:I10)</f>
        <v>39081.800000000003</v>
      </c>
    </row>
    <row r="11" spans="1:15" s="6" customFormat="1" ht="22.5" customHeight="1" x14ac:dyDescent="0.25">
      <c r="A11" s="3" t="s">
        <v>3</v>
      </c>
      <c r="B11" s="4" t="s">
        <v>20</v>
      </c>
      <c r="C11" s="5">
        <v>17468.5</v>
      </c>
      <c r="D11" s="5">
        <v>48774.9</v>
      </c>
      <c r="E11" s="5">
        <v>10257.9</v>
      </c>
      <c r="F11" s="5"/>
      <c r="G11" s="5">
        <v>7923.4</v>
      </c>
      <c r="H11" s="5">
        <v>194</v>
      </c>
      <c r="I11" s="5">
        <v>2126.6999999999998</v>
      </c>
      <c r="J11" s="5">
        <f>SUM(C11:I11)</f>
        <v>86745.39999999998</v>
      </c>
      <c r="L11" s="13"/>
    </row>
    <row r="12" spans="1:15" s="6" customFormat="1" ht="22.5" customHeight="1" x14ac:dyDescent="0.25">
      <c r="A12" s="3" t="s">
        <v>4</v>
      </c>
      <c r="B12" s="4" t="s">
        <v>21</v>
      </c>
      <c r="C12" s="5">
        <v>31726.799999999999</v>
      </c>
      <c r="D12" s="5">
        <v>2436.5</v>
      </c>
      <c r="E12" s="5">
        <v>237644.5</v>
      </c>
      <c r="F12" s="5">
        <v>1806.4</v>
      </c>
      <c r="G12" s="5">
        <v>25567.3</v>
      </c>
      <c r="H12" s="5">
        <v>1351</v>
      </c>
      <c r="I12" s="5">
        <v>1089.2</v>
      </c>
      <c r="J12" s="5">
        <f t="shared" si="0"/>
        <v>301621.7</v>
      </c>
    </row>
    <row r="13" spans="1:15" s="6" customFormat="1" ht="22.5" customHeight="1" x14ac:dyDescent="0.25">
      <c r="A13" s="3" t="s">
        <v>6</v>
      </c>
      <c r="B13" s="4" t="s">
        <v>22</v>
      </c>
      <c r="C13" s="5">
        <v>6152.2</v>
      </c>
      <c r="D13" s="5">
        <v>21320.7</v>
      </c>
      <c r="E13" s="5">
        <v>13173.5</v>
      </c>
      <c r="F13" s="5">
        <v>5528</v>
      </c>
      <c r="G13" s="5">
        <v>6947.6</v>
      </c>
      <c r="H13" s="5">
        <v>2986.2</v>
      </c>
      <c r="I13" s="5">
        <v>2396.1</v>
      </c>
      <c r="J13" s="5">
        <f t="shared" si="0"/>
        <v>58504.299999999996</v>
      </c>
    </row>
    <row r="14" spans="1:15" s="6" customFormat="1" ht="22.5" customHeight="1" x14ac:dyDescent="0.25">
      <c r="A14" s="3" t="s">
        <v>8</v>
      </c>
      <c r="B14" s="4" t="s">
        <v>23</v>
      </c>
      <c r="C14" s="5">
        <v>298.60000000000002</v>
      </c>
      <c r="D14" s="5"/>
      <c r="E14" s="5">
        <v>2685.5</v>
      </c>
      <c r="F14" s="5">
        <v>120</v>
      </c>
      <c r="G14" s="5">
        <v>619.79999999999995</v>
      </c>
      <c r="H14" s="5">
        <v>109.9</v>
      </c>
      <c r="I14" s="5"/>
      <c r="J14" s="5">
        <f t="shared" si="0"/>
        <v>3833.7999999999997</v>
      </c>
      <c r="O14" s="14"/>
    </row>
    <row r="15" spans="1:15" s="6" customFormat="1" ht="22.5" customHeight="1" x14ac:dyDescent="0.25">
      <c r="A15" s="3">
        <v>7</v>
      </c>
      <c r="B15" s="4" t="s">
        <v>24</v>
      </c>
      <c r="C15" s="5">
        <v>15593.9</v>
      </c>
      <c r="D15" s="5">
        <v>18551.3</v>
      </c>
      <c r="E15" s="5">
        <v>6826</v>
      </c>
      <c r="F15" s="5">
        <v>1400</v>
      </c>
      <c r="G15" s="5">
        <v>5476.5</v>
      </c>
      <c r="H15" s="5">
        <v>16</v>
      </c>
      <c r="I15" s="5">
        <v>583.20000000000005</v>
      </c>
      <c r="J15" s="5">
        <f t="shared" si="0"/>
        <v>48446.899999999994</v>
      </c>
    </row>
    <row r="16" spans="1:15" s="6" customFormat="1" ht="22.5" customHeight="1" x14ac:dyDescent="0.25">
      <c r="A16" s="3">
        <v>8</v>
      </c>
      <c r="B16" s="4" t="s">
        <v>25</v>
      </c>
      <c r="C16" s="5">
        <v>74801.2</v>
      </c>
      <c r="D16" s="5">
        <v>14564.6</v>
      </c>
      <c r="E16" s="5">
        <v>10028.1</v>
      </c>
      <c r="F16" s="5"/>
      <c r="G16" s="5">
        <v>8517.2000000000007</v>
      </c>
      <c r="H16" s="5"/>
      <c r="I16" s="5">
        <v>1455.7</v>
      </c>
      <c r="J16" s="5">
        <f t="shared" si="0"/>
        <v>109366.8</v>
      </c>
    </row>
    <row r="17" spans="1:10" s="6" customFormat="1" ht="22.5" customHeight="1" x14ac:dyDescent="0.25">
      <c r="A17" s="3">
        <v>9</v>
      </c>
      <c r="B17" s="4" t="s">
        <v>26</v>
      </c>
      <c r="C17" s="5">
        <v>72260.600000000006</v>
      </c>
      <c r="D17" s="5">
        <v>16172.2</v>
      </c>
      <c r="E17" s="5">
        <v>8956.5</v>
      </c>
      <c r="F17" s="5"/>
      <c r="G17" s="5">
        <v>8570.5</v>
      </c>
      <c r="H17" s="5">
        <v>194</v>
      </c>
      <c r="I17" s="5">
        <v>1432.3</v>
      </c>
      <c r="J17" s="5">
        <f t="shared" si="0"/>
        <v>107586.1</v>
      </c>
    </row>
    <row r="18" spans="1:10" s="10" customFormat="1" ht="27" customHeight="1" x14ac:dyDescent="0.25">
      <c r="A18" s="7"/>
      <c r="B18" s="8" t="s">
        <v>16</v>
      </c>
      <c r="C18" s="9">
        <f>SUM(C9:C17)</f>
        <v>340933.9</v>
      </c>
      <c r="D18" s="9">
        <f t="shared" ref="D18:I18" si="1">SUM(D9:D17)</f>
        <v>161585.20000000001</v>
      </c>
      <c r="E18" s="9">
        <f t="shared" si="1"/>
        <v>314762</v>
      </c>
      <c r="F18" s="9">
        <f t="shared" si="1"/>
        <v>11598.4</v>
      </c>
      <c r="G18" s="9">
        <f t="shared" si="1"/>
        <v>78223.100000000006</v>
      </c>
      <c r="H18" s="9">
        <f t="shared" si="1"/>
        <v>5082.2999999999993</v>
      </c>
      <c r="I18" s="9">
        <f t="shared" si="1"/>
        <v>10847.499999999998</v>
      </c>
      <c r="J18" s="9">
        <f>SUM(J9:J17)</f>
        <v>923032.40000000014</v>
      </c>
    </row>
    <row r="19" spans="1:10" s="6" customFormat="1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 s="6" customFormat="1" ht="56.25" customHeight="1" x14ac:dyDescent="0.25">
      <c r="A20" s="11"/>
      <c r="B20" s="12" t="s">
        <v>32</v>
      </c>
      <c r="C20" s="5">
        <v>1430.7</v>
      </c>
      <c r="D20" s="5"/>
      <c r="E20" s="5"/>
      <c r="F20" s="5"/>
      <c r="G20" s="5">
        <v>27492.2</v>
      </c>
      <c r="H20" s="5"/>
      <c r="I20" s="5">
        <v>2419.6</v>
      </c>
      <c r="J20" s="5">
        <f>SUM(C20:I20)</f>
        <v>31342.5</v>
      </c>
    </row>
    <row r="21" spans="1:10" s="6" customFormat="1" ht="17.25" customHeight="1" x14ac:dyDescent="0.25">
      <c r="A21" s="11"/>
      <c r="B21" s="12" t="s">
        <v>10</v>
      </c>
      <c r="C21" s="9">
        <f>+C18+C20</f>
        <v>342364.60000000003</v>
      </c>
      <c r="D21" s="9">
        <f t="shared" ref="D21:J21" si="2">+D18+D20</f>
        <v>161585.20000000001</v>
      </c>
      <c r="E21" s="9">
        <f t="shared" si="2"/>
        <v>314762</v>
      </c>
      <c r="F21" s="9">
        <f t="shared" si="2"/>
        <v>11598.4</v>
      </c>
      <c r="G21" s="9">
        <f t="shared" si="2"/>
        <v>105715.3</v>
      </c>
      <c r="H21" s="9">
        <f t="shared" si="2"/>
        <v>5082.2999999999993</v>
      </c>
      <c r="I21" s="9">
        <f>+I18+I20</f>
        <v>13267.099999999999</v>
      </c>
      <c r="J21" s="9">
        <f t="shared" si="2"/>
        <v>954374.90000000014</v>
      </c>
    </row>
    <row r="23" spans="1:10" ht="11.25" customHeight="1" x14ac:dyDescent="0.2"/>
  </sheetData>
  <mergeCells count="9">
    <mergeCell ref="A19:J19"/>
    <mergeCell ref="G1:J1"/>
    <mergeCell ref="G2:J2"/>
    <mergeCell ref="G3:J3"/>
    <mergeCell ref="A4:J4"/>
    <mergeCell ref="A5:J5"/>
    <mergeCell ref="A7:A8"/>
    <mergeCell ref="B7:B8"/>
    <mergeCell ref="C7:J7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"/>
  <sheetViews>
    <sheetView workbookViewId="0">
      <selection activeCell="I20" sqref="I20"/>
    </sheetView>
  </sheetViews>
  <sheetFormatPr defaultRowHeight="12.75" x14ac:dyDescent="0.2"/>
  <cols>
    <col min="1" max="1" width="5" style="15" customWidth="1"/>
    <col min="2" max="2" width="21.7109375" style="15" customWidth="1"/>
    <col min="3" max="3" width="11" style="16" customWidth="1"/>
    <col min="4" max="4" width="11.5703125" style="16" customWidth="1"/>
    <col min="5" max="5" width="12.42578125" style="16" customWidth="1"/>
    <col min="6" max="6" width="10.140625" style="16" customWidth="1"/>
    <col min="7" max="7" width="10.85546875" style="16" customWidth="1"/>
    <col min="8" max="8" width="9.85546875" style="16" customWidth="1"/>
    <col min="9" max="9" width="11.85546875" style="16" customWidth="1"/>
    <col min="10" max="10" width="11.140625" style="16" customWidth="1"/>
    <col min="11" max="11" width="15" style="15" customWidth="1"/>
    <col min="12" max="16384" width="9.140625" style="15"/>
  </cols>
  <sheetData>
    <row r="1" spans="1:15" ht="15" customHeight="1" x14ac:dyDescent="0.2">
      <c r="G1" s="33"/>
      <c r="H1" s="33"/>
      <c r="I1" s="33"/>
      <c r="J1" s="33"/>
    </row>
    <row r="2" spans="1:15" ht="15" customHeight="1" x14ac:dyDescent="0.25">
      <c r="G2" s="34"/>
      <c r="H2" s="34"/>
      <c r="I2" s="34"/>
      <c r="J2" s="34"/>
    </row>
    <row r="3" spans="1:15" ht="15" customHeight="1" x14ac:dyDescent="0.25">
      <c r="D3" s="15"/>
      <c r="G3" s="34"/>
      <c r="H3" s="34"/>
      <c r="I3" s="34"/>
      <c r="J3" s="34"/>
    </row>
    <row r="4" spans="1:15" ht="14.25" x14ac:dyDescent="0.2">
      <c r="A4" s="35" t="s">
        <v>28</v>
      </c>
      <c r="B4" s="35"/>
      <c r="C4" s="35"/>
      <c r="D4" s="35"/>
      <c r="E4" s="35"/>
      <c r="F4" s="35"/>
      <c r="G4" s="35"/>
      <c r="H4" s="35"/>
      <c r="I4" s="35"/>
      <c r="J4" s="35"/>
    </row>
    <row r="5" spans="1:15" ht="14.25" x14ac:dyDescent="0.2">
      <c r="A5" s="36" t="s">
        <v>27</v>
      </c>
      <c r="B5" s="36"/>
      <c r="C5" s="36"/>
      <c r="D5" s="36"/>
      <c r="E5" s="36"/>
      <c r="F5" s="36"/>
      <c r="G5" s="36"/>
      <c r="H5" s="36"/>
      <c r="I5" s="36"/>
      <c r="J5" s="36"/>
    </row>
    <row r="7" spans="1:15" ht="19.5" customHeight="1" x14ac:dyDescent="0.2">
      <c r="A7" s="37" t="s">
        <v>0</v>
      </c>
      <c r="B7" s="38" t="s">
        <v>15</v>
      </c>
      <c r="C7" s="39" t="s">
        <v>31</v>
      </c>
      <c r="D7" s="39"/>
      <c r="E7" s="39"/>
      <c r="F7" s="39"/>
      <c r="G7" s="39"/>
      <c r="H7" s="39"/>
      <c r="I7" s="39"/>
      <c r="J7" s="39"/>
    </row>
    <row r="8" spans="1:15" ht="69.75" customHeight="1" x14ac:dyDescent="0.2">
      <c r="A8" s="37"/>
      <c r="B8" s="38"/>
      <c r="C8" s="17" t="s">
        <v>11</v>
      </c>
      <c r="D8" s="17" t="s">
        <v>12</v>
      </c>
      <c r="E8" s="17" t="s">
        <v>5</v>
      </c>
      <c r="F8" s="17" t="s">
        <v>7</v>
      </c>
      <c r="G8" s="17" t="s">
        <v>13</v>
      </c>
      <c r="H8" s="17" t="s">
        <v>9</v>
      </c>
      <c r="I8" s="17" t="s">
        <v>14</v>
      </c>
      <c r="J8" s="17" t="s">
        <v>10</v>
      </c>
    </row>
    <row r="9" spans="1:15" s="21" customFormat="1" ht="22.5" customHeight="1" x14ac:dyDescent="0.25">
      <c r="A9" s="18" t="s">
        <v>1</v>
      </c>
      <c r="B9" s="19" t="s">
        <v>18</v>
      </c>
      <c r="C9" s="20">
        <v>120144.2</v>
      </c>
      <c r="D9" s="20">
        <v>20588.3</v>
      </c>
      <c r="E9" s="20">
        <v>15769.6</v>
      </c>
      <c r="F9" s="20"/>
      <c r="G9" s="20">
        <v>8007.8</v>
      </c>
      <c r="H9" s="20">
        <v>21.1</v>
      </c>
      <c r="I9" s="20">
        <v>1078.5999999999999</v>
      </c>
      <c r="J9" s="20">
        <f>SUM(C9:I9)</f>
        <v>165609.60000000001</v>
      </c>
    </row>
    <row r="10" spans="1:15" s="21" customFormat="1" ht="22.5" customHeight="1" x14ac:dyDescent="0.25">
      <c r="A10" s="18" t="s">
        <v>2</v>
      </c>
      <c r="B10" s="19" t="s">
        <v>19</v>
      </c>
      <c r="C10" s="20">
        <v>2487.9</v>
      </c>
      <c r="D10" s="20">
        <v>19176.7</v>
      </c>
      <c r="E10" s="20">
        <v>8480.9</v>
      </c>
      <c r="F10" s="20">
        <v>2744</v>
      </c>
      <c r="G10" s="20">
        <v>4574.8</v>
      </c>
      <c r="H10" s="20">
        <v>16</v>
      </c>
      <c r="I10" s="20">
        <v>409</v>
      </c>
      <c r="J10" s="20">
        <f t="shared" ref="J10:J17" si="0">SUM(C10:I10)</f>
        <v>37889.300000000003</v>
      </c>
    </row>
    <row r="11" spans="1:15" s="21" customFormat="1" ht="22.5" customHeight="1" x14ac:dyDescent="0.25">
      <c r="A11" s="18" t="s">
        <v>3</v>
      </c>
      <c r="B11" s="19" t="s">
        <v>20</v>
      </c>
      <c r="C11" s="20">
        <v>17468.5</v>
      </c>
      <c r="D11" s="20">
        <v>48774.9</v>
      </c>
      <c r="E11" s="20">
        <v>10180.5</v>
      </c>
      <c r="F11" s="20"/>
      <c r="G11" s="20">
        <v>6973.8</v>
      </c>
      <c r="H11" s="20"/>
      <c r="I11" s="20">
        <v>2078.4</v>
      </c>
      <c r="J11" s="20">
        <f>SUM(C11:I11)</f>
        <v>85476.099999999991</v>
      </c>
      <c r="L11" s="22"/>
    </row>
    <row r="12" spans="1:15" s="21" customFormat="1" ht="22.5" customHeight="1" x14ac:dyDescent="0.25">
      <c r="A12" s="18" t="s">
        <v>4</v>
      </c>
      <c r="B12" s="19" t="s">
        <v>21</v>
      </c>
      <c r="C12" s="20">
        <v>31726.799999999999</v>
      </c>
      <c r="D12" s="20">
        <v>2436.5</v>
      </c>
      <c r="E12" s="20">
        <v>237133.5</v>
      </c>
      <c r="F12" s="20">
        <v>1806.4</v>
      </c>
      <c r="G12" s="20">
        <v>17900.599999999999</v>
      </c>
      <c r="H12" s="20">
        <v>963</v>
      </c>
      <c r="I12" s="20">
        <v>811</v>
      </c>
      <c r="J12" s="20">
        <f t="shared" si="0"/>
        <v>292777.8</v>
      </c>
    </row>
    <row r="13" spans="1:15" s="21" customFormat="1" ht="22.5" customHeight="1" x14ac:dyDescent="0.25">
      <c r="A13" s="18" t="s">
        <v>6</v>
      </c>
      <c r="B13" s="19" t="s">
        <v>22</v>
      </c>
      <c r="C13" s="20">
        <v>6152.2</v>
      </c>
      <c r="D13" s="20">
        <v>21320.7</v>
      </c>
      <c r="E13" s="20">
        <v>12710</v>
      </c>
      <c r="F13" s="20">
        <v>5528</v>
      </c>
      <c r="G13" s="20">
        <v>6395.8</v>
      </c>
      <c r="H13" s="20">
        <v>2986.3</v>
      </c>
      <c r="I13" s="20">
        <v>2267.5</v>
      </c>
      <c r="J13" s="20">
        <f t="shared" si="0"/>
        <v>57360.500000000007</v>
      </c>
    </row>
    <row r="14" spans="1:15" s="21" customFormat="1" ht="22.5" customHeight="1" x14ac:dyDescent="0.25">
      <c r="A14" s="18" t="s">
        <v>8</v>
      </c>
      <c r="B14" s="19" t="s">
        <v>23</v>
      </c>
      <c r="C14" s="20">
        <v>298.60000000000002</v>
      </c>
      <c r="D14" s="20"/>
      <c r="E14" s="20">
        <v>2685.5</v>
      </c>
      <c r="F14" s="20">
        <v>120</v>
      </c>
      <c r="G14" s="20">
        <v>327</v>
      </c>
      <c r="H14" s="20">
        <v>109.8</v>
      </c>
      <c r="I14" s="20"/>
      <c r="J14" s="20">
        <f t="shared" si="0"/>
        <v>3540.9</v>
      </c>
      <c r="O14" s="23"/>
    </row>
    <row r="15" spans="1:15" s="21" customFormat="1" ht="22.5" customHeight="1" x14ac:dyDescent="0.25">
      <c r="A15" s="18">
        <v>7</v>
      </c>
      <c r="B15" s="19" t="s">
        <v>24</v>
      </c>
      <c r="C15" s="20">
        <v>15593.9</v>
      </c>
      <c r="D15" s="20">
        <v>18551.3</v>
      </c>
      <c r="E15" s="20">
        <v>6380.5</v>
      </c>
      <c r="F15" s="20">
        <v>1400</v>
      </c>
      <c r="G15" s="20">
        <v>5016.5</v>
      </c>
      <c r="H15" s="20">
        <v>16</v>
      </c>
      <c r="I15" s="20">
        <v>406.9</v>
      </c>
      <c r="J15" s="20">
        <f t="shared" si="0"/>
        <v>47365.1</v>
      </c>
    </row>
    <row r="16" spans="1:15" s="21" customFormat="1" ht="22.5" customHeight="1" x14ac:dyDescent="0.25">
      <c r="A16" s="18">
        <v>8</v>
      </c>
      <c r="B16" s="19" t="s">
        <v>25</v>
      </c>
      <c r="C16" s="20">
        <v>74801.2</v>
      </c>
      <c r="D16" s="20">
        <v>14564.6</v>
      </c>
      <c r="E16" s="20">
        <v>9582.5</v>
      </c>
      <c r="F16" s="20"/>
      <c r="G16" s="20">
        <v>7388.3</v>
      </c>
      <c r="H16" s="20"/>
      <c r="I16" s="20">
        <v>1308.4000000000001</v>
      </c>
      <c r="J16" s="20">
        <f t="shared" si="0"/>
        <v>107645</v>
      </c>
    </row>
    <row r="17" spans="1:10" s="21" customFormat="1" ht="22.5" customHeight="1" x14ac:dyDescent="0.25">
      <c r="A17" s="18">
        <v>9</v>
      </c>
      <c r="B17" s="19" t="s">
        <v>26</v>
      </c>
      <c r="C17" s="20">
        <v>72260.600000000006</v>
      </c>
      <c r="D17" s="20">
        <v>16172.2</v>
      </c>
      <c r="E17" s="20">
        <v>8480.5</v>
      </c>
      <c r="F17" s="20"/>
      <c r="G17" s="20">
        <v>7206.7</v>
      </c>
      <c r="H17" s="20"/>
      <c r="I17" s="20">
        <v>1087.2</v>
      </c>
      <c r="J17" s="20">
        <f t="shared" si="0"/>
        <v>105207.2</v>
      </c>
    </row>
    <row r="18" spans="1:10" s="27" customFormat="1" ht="27" customHeight="1" x14ac:dyDescent="0.25">
      <c r="A18" s="24"/>
      <c r="B18" s="25" t="s">
        <v>16</v>
      </c>
      <c r="C18" s="26">
        <f>SUM(C9:C17)</f>
        <v>340933.9</v>
      </c>
      <c r="D18" s="26">
        <f t="shared" ref="D18:I18" si="1">SUM(D9:D17)</f>
        <v>161585.20000000001</v>
      </c>
      <c r="E18" s="26">
        <f t="shared" si="1"/>
        <v>311403.5</v>
      </c>
      <c r="F18" s="26">
        <f t="shared" si="1"/>
        <v>11598.4</v>
      </c>
      <c r="G18" s="26">
        <f t="shared" si="1"/>
        <v>63791.3</v>
      </c>
      <c r="H18" s="26">
        <f t="shared" si="1"/>
        <v>4112.2</v>
      </c>
      <c r="I18" s="26">
        <f t="shared" si="1"/>
        <v>9447</v>
      </c>
      <c r="J18" s="26">
        <f>SUM(J9:J17)</f>
        <v>902871.5</v>
      </c>
    </row>
    <row r="19" spans="1:10" s="21" customForma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 s="21" customFormat="1" ht="44.25" customHeight="1" x14ac:dyDescent="0.25">
      <c r="A20" s="28"/>
      <c r="B20" s="29" t="s">
        <v>17</v>
      </c>
      <c r="C20" s="20">
        <v>1430.7</v>
      </c>
      <c r="D20" s="20"/>
      <c r="E20" s="20"/>
      <c r="F20" s="20"/>
      <c r="G20" s="20">
        <v>3010.2</v>
      </c>
      <c r="H20" s="20"/>
      <c r="I20" s="20">
        <v>909.8</v>
      </c>
      <c r="J20" s="20">
        <f>SUM(C20:I20)</f>
        <v>5350.7</v>
      </c>
    </row>
    <row r="21" spans="1:10" s="21" customFormat="1" ht="17.25" customHeight="1" x14ac:dyDescent="0.25">
      <c r="A21" s="28"/>
      <c r="B21" s="30" t="s">
        <v>10</v>
      </c>
      <c r="C21" s="26">
        <f>+C18+C20</f>
        <v>342364.60000000003</v>
      </c>
      <c r="D21" s="26">
        <f t="shared" ref="D21:J21" si="2">+D18+D20</f>
        <v>161585.20000000001</v>
      </c>
      <c r="E21" s="26">
        <f t="shared" si="2"/>
        <v>311403.5</v>
      </c>
      <c r="F21" s="26">
        <f t="shared" si="2"/>
        <v>11598.4</v>
      </c>
      <c r="G21" s="26">
        <f t="shared" si="2"/>
        <v>66801.5</v>
      </c>
      <c r="H21" s="26">
        <f t="shared" si="2"/>
        <v>4112.2</v>
      </c>
      <c r="I21" s="26">
        <f t="shared" si="2"/>
        <v>10356.799999999999</v>
      </c>
      <c r="J21" s="26">
        <f t="shared" si="2"/>
        <v>908222.2</v>
      </c>
    </row>
  </sheetData>
  <mergeCells count="9">
    <mergeCell ref="A19:J19"/>
    <mergeCell ref="G1:J1"/>
    <mergeCell ref="G2:J2"/>
    <mergeCell ref="G3:J3"/>
    <mergeCell ref="A4:J4"/>
    <mergeCell ref="A5:J5"/>
    <mergeCell ref="A7:A8"/>
    <mergeCell ref="B7:B8"/>
    <mergeCell ref="C7:J7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S30" sqref="S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տարբորութ</vt:lpstr>
      <vt:lpstr>2024</vt:lpstr>
      <vt:lpstr>2023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2025-11-06T09:24:32Z</dcterms:modified>
</cp:coreProperties>
</file>